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<sst xmlns="http://schemas.openxmlformats.org/spreadsheetml/2006/main" count="86" uniqueCount="53">
  <si>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>Trojar Rok</t>
  </si>
  <si>
    <t>1.kolo</t>
  </si>
  <si>
    <t>Pegam Anže</t>
  </si>
  <si>
    <t>Gajgar Edo</t>
  </si>
  <si>
    <t>2.kolo</t>
  </si>
  <si>
    <t>3.kolo</t>
  </si>
  <si>
    <t>Mohorič Jaka</t>
  </si>
  <si>
    <t>Demšar David</t>
  </si>
  <si>
    <t>SKUPAJ</t>
  </si>
  <si>
    <t>4.kolo</t>
  </si>
  <si>
    <t>5.kolo</t>
  </si>
  <si>
    <t>IME / 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</si>
  <si>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</si>
  <si>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</si>
  <si>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</si>
  <si>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</si>
  <si>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</si>
  <si>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</si>
  <si>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</si>
  <si>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</si>
  <si>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</si>
  <si>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</si>
  <si>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</si>
  <si>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</si>
  <si>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</si>
  <si>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TOTAL</t>
  </si>
  <si>
    <t>ŠT. TEKEM</t>
  </si>
  <si>
    <t>Šmid Jure</t>
  </si>
  <si>
    <t>Prezelj Milan</t>
  </si>
  <si>
    <t>Benedičič Janez</t>
  </si>
  <si>
    <t>Markelj Jure</t>
  </si>
  <si>
    <t>Egon Jelenc</t>
  </si>
  <si>
    <t>Demšar Davor</t>
  </si>
  <si>
    <t>Igor Bevk</t>
  </si>
  <si>
    <t>Demšar Lojze</t>
  </si>
  <si>
    <t>Košmelj Jani</t>
  </si>
  <si>
    <t>Jelenc Egon</t>
  </si>
  <si>
    <t>Demšar Tomaž</t>
  </si>
  <si>
    <t>DOMA</t>
  </si>
  <si>
    <t>GOSTEH</t>
  </si>
  <si>
    <t>V GOSTEH</t>
  </si>
  <si>
    <t>TEKEM D</t>
  </si>
  <si>
    <t>TEKEM G</t>
  </si>
  <si>
    <t>POVPREČJE</t>
  </si>
  <si>
    <t>SKUPNO POVPREČJE</t>
  </si>
  <si>
    <t>Zdeno Soklič</t>
  </si>
  <si>
    <t>2. SLOVENSKA LIGA ZAHOD sezona 2015/2016</t>
  </si>
  <si>
    <t>MKL LIGA sezona 2015/2016</t>
  </si>
  <si>
    <t>Šmid Rok</t>
  </si>
  <si>
    <t>PROSTO</t>
  </si>
  <si>
    <t>Markelj Luka</t>
  </si>
  <si>
    <t>Mohorič Tone</t>
  </si>
  <si>
    <t>Marjan Fuis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</si>
</sst>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_-* #,##0.000\ _€_-;\-* #,##0.000\ _€_-;_-* &quot;-&quot;??\ _€_-;_-@_-"/>
    <numFmt numFmtId="170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34" fillId="4" borderId="10" xfId="0" applyFont="1" applyFill="1" applyBorder="1" applyAlignment="1">
      <alignment/>
    </xf>
    <xf numFmtId="0" fontId="34" fillId="5" borderId="10" xfId="0" applyFont="1" applyFill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19" borderId="14" xfId="0" applyFont="1" applyFill="1" applyBorder="1" applyAlignment="1">
      <alignment horizontal="center" wrapText="1"/>
    </xf>
    <xf numFmtId="0" fontId="34" fillId="19" borderId="15" xfId="0" applyFont="1" applyFill="1" applyBorder="1" applyAlignment="1">
      <alignment horizontal="center" wrapText="1"/>
    </xf>
    <xf numFmtId="0" fontId="34" fillId="19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4" fillId="4" borderId="16" xfId="0" applyFont="1" applyFill="1" applyBorder="1" applyAlignment="1">
      <alignment horizontal="center"/>
    </xf>
    <xf numFmtId="0" fontId="18" fillId="5" borderId="16" xfId="0" applyFont="1" applyFill="1" applyBorder="1" applyAlignment="1">
      <alignment horizontal="center"/>
    </xf>
    <xf numFmtId="0" fontId="34" fillId="5" borderId="16" xfId="0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5" borderId="10" xfId="0" applyFont="1" applyFill="1" applyBorder="1" applyAlignment="1">
      <alignment horizontal="center"/>
    </xf>
    <xf numFmtId="0" fontId="34" fillId="4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2" fontId="34" fillId="33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34" fillId="33" borderId="1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2" fontId="34" fillId="0" borderId="12" xfId="0" applyNumberFormat="1" applyFont="1" applyFill="1" applyBorder="1" applyAlignment="1">
      <alignment horizontal="center"/>
    </xf>
    <xf numFmtId="2" fontId="34" fillId="0" borderId="19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4" fillId="5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2" fontId="34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19" borderId="14" xfId="0" applyFont="1" applyFill="1" applyBorder="1" applyAlignment="1">
      <alignment horizontal="center" wrapText="1"/>
    </xf>
    <xf numFmtId="0" fontId="34" fillId="19" borderId="15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2">
      <pane xSplit="1" topLeftCell="M1" activePane="topRight" state="frozen"/>
      <selection pane="topLeft" activeCell="A1" sqref="A1"/>
      <selection pane="topRight" activeCell="T35" sqref="T35"/>
    </sheetView>
  </sheetViews>
  <sheetFormatPr defaultColWidth="9.140625" defaultRowHeight="15"/>
  <cols>
    <col min="1" max="1" width="18.8515625" style="0" bestFit="1" customWidth="1"/>
    <col min="2" max="2" width="10.28125" style="0" customWidth="1"/>
    <col min="4" max="4" width="10.28125" style="0" customWidth="1"/>
    <col min="13" max="13" width="11.421875" style="0" customWidth="1"/>
    <col min="15" max="15" width="11.00390625" style="0" customWidth="1"/>
    <col min="16" max="16" width="11.28125" style="0" customWidth="1"/>
    <col min="17" max="17" width="10.421875" style="0" customWidth="1"/>
    <col min="18" max="19" width="11.00390625" style="0" customWidth="1"/>
    <col min="20" max="21" width="12.421875" style="0" customWidth="1"/>
    <col min="22" max="22" width="11.7109375" style="0" customWidth="1"/>
  </cols>
  <sheetData>
    <row r="1" spans="1:26" ht="15.75" thickBot="1">
      <c r="A1" s="1" t="s">
        <v>46</v>
      </c>
      <c r="U1" s="14"/>
      <c r="V1" s="57" t="s">
        <v>44</v>
      </c>
      <c r="W1" s="55" t="s">
        <v>43</v>
      </c>
      <c r="X1" s="56"/>
      <c r="Y1" s="14"/>
      <c r="Z1" s="14"/>
    </row>
    <row r="2" spans="1:26" ht="15.75" thickBot="1">
      <c r="A2" s="2" t="s">
        <v>11</v>
      </c>
      <c r="B2" s="20" t="s">
        <v>1</v>
      </c>
      <c r="C2" s="21" t="s">
        <v>4</v>
      </c>
      <c r="D2" s="20" t="s">
        <v>5</v>
      </c>
      <c r="E2" s="22" t="s">
        <v>9</v>
      </c>
      <c r="F2" s="20" t="s">
        <v>10</v>
      </c>
      <c r="G2" s="20" t="s">
        <v>12</v>
      </c>
      <c r="H2" s="22" t="s">
        <v>13</v>
      </c>
      <c r="I2" s="20" t="s">
        <v>14</v>
      </c>
      <c r="J2" s="22" t="s">
        <v>15</v>
      </c>
      <c r="K2" s="22" t="s">
        <v>16</v>
      </c>
      <c r="L2" s="20" t="s">
        <v>17</v>
      </c>
      <c r="M2" s="22" t="s">
        <v>18</v>
      </c>
      <c r="N2" s="20" t="s">
        <v>19</v>
      </c>
      <c r="O2" s="22" t="s">
        <v>20</v>
      </c>
      <c r="P2" s="22" t="s">
        <v>21</v>
      </c>
      <c r="Q2" s="20" t="s">
        <v>22</v>
      </c>
      <c r="R2" s="22" t="s">
        <v>23</v>
      </c>
      <c r="S2" s="20" t="s">
        <v>24</v>
      </c>
      <c r="T2" s="23" t="s">
        <v>25</v>
      </c>
      <c r="U2" s="25" t="s">
        <v>26</v>
      </c>
      <c r="V2" s="58"/>
      <c r="W2" s="26" t="s">
        <v>38</v>
      </c>
      <c r="X2" s="27" t="s">
        <v>39</v>
      </c>
      <c r="Y2" s="28" t="s">
        <v>41</v>
      </c>
      <c r="Z2" s="29" t="s">
        <v>42</v>
      </c>
    </row>
    <row r="3" spans="1:26" ht="15.75" thickBot="1">
      <c r="A3" s="3" t="s">
        <v>0</v>
      </c>
      <c r="B3" s="14">
        <v>567</v>
      </c>
      <c r="C3" s="14">
        <v>551</v>
      </c>
      <c r="D3" s="14">
        <v>504</v>
      </c>
      <c r="E3" s="14">
        <v>575</v>
      </c>
      <c r="F3" s="14">
        <v>552</v>
      </c>
      <c r="G3" s="14">
        <v>594</v>
      </c>
      <c r="H3" s="14">
        <v>586</v>
      </c>
      <c r="I3" s="14">
        <v>569</v>
      </c>
      <c r="J3" s="14">
        <v>545</v>
      </c>
      <c r="K3" s="14">
        <v>576</v>
      </c>
      <c r="L3" s="14">
        <v>583</v>
      </c>
      <c r="M3" s="14">
        <v>527</v>
      </c>
      <c r="N3" s="14">
        <v>576</v>
      </c>
      <c r="O3" s="14">
        <v>536</v>
      </c>
      <c r="P3" s="14">
        <v>494</v>
      </c>
      <c r="Q3" s="14"/>
      <c r="R3" s="14">
        <v>514</v>
      </c>
      <c r="S3" s="14">
        <v>577</v>
      </c>
      <c r="T3" s="24">
        <f>SUM(B3:S3)</f>
        <v>9426</v>
      </c>
      <c r="U3" s="30">
        <v>17</v>
      </c>
      <c r="V3" s="31">
        <f>T3/U3</f>
        <v>554.4705882352941</v>
      </c>
      <c r="W3" s="32">
        <f>(O3+C3+E3+H3+J3+K3+M3+P3+R3)/Y3</f>
        <v>544.8888888888889</v>
      </c>
      <c r="X3" s="33">
        <f>(B3+D3+F3+G3+I3+L3+N3+Q3+S3)/Z3</f>
        <v>565.25</v>
      </c>
      <c r="Y3" s="34">
        <v>9</v>
      </c>
      <c r="Z3" s="35">
        <v>8</v>
      </c>
    </row>
    <row r="4" spans="1:26" ht="15.75" thickBot="1">
      <c r="A4" s="3" t="s">
        <v>34</v>
      </c>
      <c r="B4" s="14">
        <v>575</v>
      </c>
      <c r="C4" s="14">
        <v>535</v>
      </c>
      <c r="D4" s="14">
        <v>529</v>
      </c>
      <c r="E4" s="14">
        <v>556</v>
      </c>
      <c r="F4" s="14">
        <v>547</v>
      </c>
      <c r="G4" s="14">
        <v>540</v>
      </c>
      <c r="H4" s="14">
        <v>555</v>
      </c>
      <c r="I4" s="14">
        <v>552</v>
      </c>
      <c r="J4" s="14">
        <v>555</v>
      </c>
      <c r="K4" s="14">
        <v>566</v>
      </c>
      <c r="L4" s="14">
        <v>537</v>
      </c>
      <c r="M4" s="14">
        <v>576</v>
      </c>
      <c r="N4" s="14">
        <v>552</v>
      </c>
      <c r="O4" s="14">
        <v>576</v>
      </c>
      <c r="P4" s="14">
        <v>572</v>
      </c>
      <c r="Q4" s="14">
        <v>537</v>
      </c>
      <c r="R4" s="14">
        <v>501</v>
      </c>
      <c r="S4" s="14">
        <v>545</v>
      </c>
      <c r="T4" s="24">
        <f aca="true" t="shared" si="0" ref="T4:T12">SUM(B4:S4)</f>
        <v>9906</v>
      </c>
      <c r="U4" s="36">
        <v>18</v>
      </c>
      <c r="V4" s="37">
        <f aca="true" t="shared" si="1" ref="V4:V12">T4/U4</f>
        <v>550.3333333333334</v>
      </c>
      <c r="W4" s="33">
        <f>(O4+C4+E4+H4+J4+K4+M4+P4+R4)/Y4</f>
        <v>554.6666666666666</v>
      </c>
      <c r="X4" s="32">
        <f aca="true" t="shared" si="2" ref="X4:X12">(B4+D4+F4+G4+I4+L4+N4+Q4+S4)/Z4</f>
        <v>546</v>
      </c>
      <c r="Y4" s="34">
        <v>9</v>
      </c>
      <c r="Z4" s="35">
        <v>9</v>
      </c>
    </row>
    <row r="5" spans="1:26" ht="15.75" thickBot="1">
      <c r="A5" s="3" t="s">
        <v>45</v>
      </c>
      <c r="B5" s="14">
        <v>562</v>
      </c>
      <c r="C5" s="14">
        <v>533</v>
      </c>
      <c r="D5" s="14"/>
      <c r="E5" s="14">
        <v>564</v>
      </c>
      <c r="F5" s="14">
        <v>557</v>
      </c>
      <c r="G5" s="14">
        <v>546</v>
      </c>
      <c r="H5" s="14">
        <v>544</v>
      </c>
      <c r="I5" s="14">
        <v>542</v>
      </c>
      <c r="J5" s="14">
        <v>561</v>
      </c>
      <c r="K5" s="14">
        <v>550</v>
      </c>
      <c r="L5" s="14">
        <v>554</v>
      </c>
      <c r="M5" s="14">
        <v>586</v>
      </c>
      <c r="N5" s="14">
        <v>552</v>
      </c>
      <c r="O5" s="14">
        <v>492</v>
      </c>
      <c r="P5" s="14"/>
      <c r="Q5" s="14"/>
      <c r="R5" s="14">
        <v>574</v>
      </c>
      <c r="S5" s="14">
        <v>248</v>
      </c>
      <c r="T5" s="24">
        <f t="shared" si="0"/>
        <v>7965</v>
      </c>
      <c r="U5" s="24">
        <v>14.5</v>
      </c>
      <c r="V5" s="38">
        <f t="shared" si="1"/>
        <v>549.3103448275862</v>
      </c>
      <c r="W5" s="32">
        <f aca="true" t="shared" si="3" ref="W5:W11">(O5+C5+E5+H5+J5+K5+M5+P5+R5)/Y5</f>
        <v>550.5</v>
      </c>
      <c r="X5" s="32">
        <f t="shared" si="2"/>
        <v>547.8461538461538</v>
      </c>
      <c r="Y5" s="34">
        <v>8</v>
      </c>
      <c r="Z5" s="35">
        <v>6.5</v>
      </c>
    </row>
    <row r="6" spans="1:26" ht="15.75" thickBot="1">
      <c r="A6" s="3" t="s">
        <v>6</v>
      </c>
      <c r="B6" s="14">
        <v>552</v>
      </c>
      <c r="C6" s="14"/>
      <c r="D6" s="14">
        <v>253</v>
      </c>
      <c r="E6" s="14"/>
      <c r="F6" s="14"/>
      <c r="G6" s="14">
        <v>132</v>
      </c>
      <c r="H6" s="14"/>
      <c r="I6" s="14"/>
      <c r="J6" s="14"/>
      <c r="K6" s="14"/>
      <c r="L6" s="14">
        <v>385</v>
      </c>
      <c r="M6" s="14">
        <v>535</v>
      </c>
      <c r="N6" s="14"/>
      <c r="O6" s="14">
        <v>282</v>
      </c>
      <c r="P6" s="14">
        <v>265</v>
      </c>
      <c r="Q6" s="14">
        <v>562</v>
      </c>
      <c r="R6" s="14"/>
      <c r="S6" s="14"/>
      <c r="T6" s="24">
        <f t="shared" si="0"/>
        <v>2966</v>
      </c>
      <c r="U6" s="24">
        <v>5.5</v>
      </c>
      <c r="V6" s="37">
        <f t="shared" si="1"/>
        <v>539.2727272727273</v>
      </c>
      <c r="W6" s="32">
        <f>(O6+C6+E6+H6+J6+K6+M6+P6+R6)/Y6</f>
        <v>541</v>
      </c>
      <c r="X6" s="32">
        <f t="shared" si="2"/>
        <v>538.2857142857143</v>
      </c>
      <c r="Y6" s="34">
        <v>2</v>
      </c>
      <c r="Z6" s="35">
        <v>3.5</v>
      </c>
    </row>
    <row r="7" spans="1:26" ht="15.75" thickBot="1">
      <c r="A7" s="3" t="s">
        <v>35</v>
      </c>
      <c r="B7" s="14"/>
      <c r="C7" s="14"/>
      <c r="D7" s="14">
        <v>522</v>
      </c>
      <c r="E7" s="14"/>
      <c r="F7" s="14"/>
      <c r="G7" s="14"/>
      <c r="H7" s="14">
        <v>257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4">
        <f t="shared" si="0"/>
        <v>779</v>
      </c>
      <c r="U7" s="24">
        <v>1.5</v>
      </c>
      <c r="V7" s="37">
        <f t="shared" si="1"/>
        <v>519.3333333333334</v>
      </c>
      <c r="W7" s="32">
        <f t="shared" si="3"/>
        <v>514</v>
      </c>
      <c r="X7" s="32">
        <f t="shared" si="2"/>
        <v>522</v>
      </c>
      <c r="Y7" s="34">
        <v>0.5</v>
      </c>
      <c r="Z7" s="35">
        <v>1</v>
      </c>
    </row>
    <row r="8" spans="1:26" ht="15.75" thickBot="1">
      <c r="A8" s="3" t="s">
        <v>7</v>
      </c>
      <c r="B8" s="14"/>
      <c r="C8" s="14">
        <v>249</v>
      </c>
      <c r="D8" s="14"/>
      <c r="E8" s="14"/>
      <c r="F8" s="14">
        <v>505</v>
      </c>
      <c r="G8" s="14"/>
      <c r="H8" s="14">
        <v>234</v>
      </c>
      <c r="I8" s="14"/>
      <c r="J8" s="14">
        <v>544</v>
      </c>
      <c r="K8" s="14">
        <v>247</v>
      </c>
      <c r="L8" s="14">
        <v>542</v>
      </c>
      <c r="M8" s="14">
        <v>543</v>
      </c>
      <c r="N8" s="14">
        <v>524</v>
      </c>
      <c r="O8" s="14"/>
      <c r="P8" s="14">
        <v>529</v>
      </c>
      <c r="Q8" s="14">
        <v>546</v>
      </c>
      <c r="R8" s="14"/>
      <c r="S8" s="14">
        <v>286</v>
      </c>
      <c r="T8" s="24">
        <f t="shared" si="0"/>
        <v>4749</v>
      </c>
      <c r="U8" s="24">
        <v>9</v>
      </c>
      <c r="V8" s="37">
        <f t="shared" si="1"/>
        <v>527.6666666666666</v>
      </c>
      <c r="W8" s="32">
        <f t="shared" si="3"/>
        <v>521.3333333333334</v>
      </c>
      <c r="X8" s="32">
        <f>(B8+D8+F8+G8+I8+L8+N8+Q8+S8)/Z8</f>
        <v>534</v>
      </c>
      <c r="Y8" s="34">
        <v>4.5</v>
      </c>
      <c r="Z8" s="35">
        <v>4.5</v>
      </c>
    </row>
    <row r="9" spans="1:26" ht="15.75" thickBot="1">
      <c r="A9" s="3" t="s">
        <v>2</v>
      </c>
      <c r="B9" s="14"/>
      <c r="C9" s="14">
        <v>258</v>
      </c>
      <c r="D9" s="14">
        <v>528</v>
      </c>
      <c r="E9" s="14">
        <v>540</v>
      </c>
      <c r="F9" s="14"/>
      <c r="G9" s="14">
        <v>586</v>
      </c>
      <c r="H9" s="14">
        <v>585</v>
      </c>
      <c r="I9" s="14">
        <v>567</v>
      </c>
      <c r="J9" s="14">
        <v>556</v>
      </c>
      <c r="K9" s="14">
        <v>265</v>
      </c>
      <c r="L9" s="14"/>
      <c r="M9" s="14"/>
      <c r="N9" s="14"/>
      <c r="O9" s="14">
        <v>522</v>
      </c>
      <c r="P9" s="14">
        <v>552</v>
      </c>
      <c r="Q9" s="14">
        <v>511</v>
      </c>
      <c r="R9" s="14">
        <v>520</v>
      </c>
      <c r="S9" s="14">
        <v>578</v>
      </c>
      <c r="T9" s="24">
        <f t="shared" si="0"/>
        <v>6568</v>
      </c>
      <c r="U9" s="24">
        <v>12</v>
      </c>
      <c r="V9" s="37">
        <f t="shared" si="1"/>
        <v>547.3333333333334</v>
      </c>
      <c r="W9" s="32">
        <f>(O9+C9+E9+H9+J9+K9+M9+P9+R9)/Y9</f>
        <v>542.5714285714286</v>
      </c>
      <c r="X9" s="32">
        <f t="shared" si="2"/>
        <v>554</v>
      </c>
      <c r="Y9" s="34">
        <v>7</v>
      </c>
      <c r="Z9" s="35">
        <v>5</v>
      </c>
    </row>
    <row r="10" spans="1:26" ht="15.75" thickBot="1">
      <c r="A10" s="3" t="s">
        <v>3</v>
      </c>
      <c r="B10" s="14">
        <v>597</v>
      </c>
      <c r="C10" s="14">
        <v>503</v>
      </c>
      <c r="D10" s="14">
        <v>269</v>
      </c>
      <c r="E10" s="14">
        <v>597</v>
      </c>
      <c r="F10" s="14">
        <v>585</v>
      </c>
      <c r="G10" s="14">
        <v>379</v>
      </c>
      <c r="H10" s="14">
        <v>531</v>
      </c>
      <c r="I10" s="14">
        <v>572</v>
      </c>
      <c r="J10" s="14">
        <v>504</v>
      </c>
      <c r="K10" s="14">
        <v>527</v>
      </c>
      <c r="L10" s="14">
        <v>554</v>
      </c>
      <c r="M10" s="14">
        <v>540</v>
      </c>
      <c r="N10" s="14">
        <v>596</v>
      </c>
      <c r="O10" s="14">
        <v>537</v>
      </c>
      <c r="P10" s="14">
        <v>534</v>
      </c>
      <c r="Q10" s="14">
        <v>528</v>
      </c>
      <c r="R10" s="14">
        <v>575</v>
      </c>
      <c r="S10" s="14"/>
      <c r="T10" s="24">
        <f t="shared" si="0"/>
        <v>8928</v>
      </c>
      <c r="U10" s="24">
        <v>16.25</v>
      </c>
      <c r="V10" s="37">
        <f t="shared" si="1"/>
        <v>549.4153846153846</v>
      </c>
      <c r="W10" s="32">
        <f>(O10+C10+E10+H10+J10+K10+M10+P10+R10)/Y10</f>
        <v>538.6666666666666</v>
      </c>
      <c r="X10" s="32">
        <f>(B10+D10+F10+G10+I10+L10+N10+Q10+S10)/Z10</f>
        <v>562.7586206896551</v>
      </c>
      <c r="Y10" s="34">
        <v>9</v>
      </c>
      <c r="Z10" s="35">
        <v>7.25</v>
      </c>
    </row>
    <row r="11" spans="1:26" ht="15.75" thickBot="1">
      <c r="A11" s="3" t="s">
        <v>31</v>
      </c>
      <c r="B11" s="14">
        <v>565</v>
      </c>
      <c r="C11" s="14">
        <v>543</v>
      </c>
      <c r="D11" s="14">
        <v>553</v>
      </c>
      <c r="E11" s="14">
        <v>542</v>
      </c>
      <c r="F11" s="14">
        <v>545</v>
      </c>
      <c r="G11" s="14">
        <v>566</v>
      </c>
      <c r="H11" s="14"/>
      <c r="I11" s="14">
        <v>553</v>
      </c>
      <c r="J11" s="14"/>
      <c r="K11" s="14">
        <v>543</v>
      </c>
      <c r="L11" s="14">
        <v>114</v>
      </c>
      <c r="M11" s="14"/>
      <c r="N11" s="14">
        <v>511</v>
      </c>
      <c r="O11" s="14">
        <v>244</v>
      </c>
      <c r="P11" s="14">
        <v>246</v>
      </c>
      <c r="Q11" s="14">
        <v>555</v>
      </c>
      <c r="R11" s="14">
        <v>545</v>
      </c>
      <c r="S11" s="14">
        <v>490</v>
      </c>
      <c r="T11" s="24">
        <f t="shared" si="0"/>
        <v>7115</v>
      </c>
      <c r="U11" s="24">
        <v>13.25</v>
      </c>
      <c r="V11" s="39">
        <f t="shared" si="1"/>
        <v>536.9811320754717</v>
      </c>
      <c r="W11" s="32">
        <f t="shared" si="3"/>
        <v>532.6</v>
      </c>
      <c r="X11" s="32">
        <f t="shared" si="2"/>
        <v>539.6363636363636</v>
      </c>
      <c r="Y11" s="34">
        <v>5</v>
      </c>
      <c r="Z11" s="35">
        <v>8.25</v>
      </c>
    </row>
    <row r="12" spans="1:26" ht="15.75" thickBot="1">
      <c r="A12" s="3" t="s">
        <v>52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>
        <v>520</v>
      </c>
      <c r="T12" s="24">
        <f t="shared" si="0"/>
        <v>520</v>
      </c>
      <c r="U12" s="24">
        <v>1</v>
      </c>
      <c r="V12" s="37">
        <f t="shared" si="1"/>
        <v>520</v>
      </c>
      <c r="W12" s="32">
        <v>0</v>
      </c>
      <c r="X12" s="32">
        <f t="shared" si="2"/>
        <v>520</v>
      </c>
      <c r="Y12" s="34">
        <v>0</v>
      </c>
      <c r="Z12" s="35">
        <v>1</v>
      </c>
    </row>
    <row r="13" spans="1:26" ht="15.75" thickBot="1">
      <c r="A13" s="2" t="s">
        <v>8</v>
      </c>
      <c r="B13" s="15">
        <f aca="true" t="shared" si="4" ref="B13:R13">SUM(B3:B11)</f>
        <v>3418</v>
      </c>
      <c r="C13" s="16">
        <f t="shared" si="4"/>
        <v>3172</v>
      </c>
      <c r="D13" s="16">
        <f t="shared" si="4"/>
        <v>3158</v>
      </c>
      <c r="E13" s="16">
        <f t="shared" si="4"/>
        <v>3374</v>
      </c>
      <c r="F13" s="16">
        <f t="shared" si="4"/>
        <v>3291</v>
      </c>
      <c r="G13" s="16">
        <f t="shared" si="4"/>
        <v>3343</v>
      </c>
      <c r="H13" s="16">
        <f t="shared" si="4"/>
        <v>3292</v>
      </c>
      <c r="I13" s="16">
        <f t="shared" si="4"/>
        <v>3355</v>
      </c>
      <c r="J13" s="17">
        <f t="shared" si="4"/>
        <v>3265</v>
      </c>
      <c r="K13" s="16">
        <f t="shared" si="4"/>
        <v>3274</v>
      </c>
      <c r="L13" s="16">
        <f t="shared" si="4"/>
        <v>3269</v>
      </c>
      <c r="M13" s="16">
        <f t="shared" si="4"/>
        <v>3307</v>
      </c>
      <c r="N13" s="17">
        <f t="shared" si="4"/>
        <v>3311</v>
      </c>
      <c r="O13" s="54">
        <f t="shared" si="4"/>
        <v>3189</v>
      </c>
      <c r="P13" s="16">
        <f t="shared" si="4"/>
        <v>3192</v>
      </c>
      <c r="Q13" s="16">
        <f t="shared" si="4"/>
        <v>3239</v>
      </c>
      <c r="R13" s="17">
        <f t="shared" si="4"/>
        <v>3229</v>
      </c>
      <c r="S13" s="19">
        <f>SUM(S3:S12)</f>
        <v>3244</v>
      </c>
      <c r="T13" s="23">
        <f>SUM(T3:T12)</f>
        <v>58922</v>
      </c>
      <c r="U13" s="23">
        <f>SUM(U3:U12)</f>
        <v>108</v>
      </c>
      <c r="V13" s="31">
        <f>T13/U4</f>
        <v>3273.4444444444443</v>
      </c>
      <c r="W13" s="40"/>
      <c r="X13" s="40"/>
      <c r="Y13" s="34">
        <f>SUM(Y3:Y12)</f>
        <v>54</v>
      </c>
      <c r="Z13" s="35">
        <f>SUM(Z3:Z12)</f>
        <v>54</v>
      </c>
    </row>
    <row r="14" ht="15.75" thickBot="1"/>
    <row r="15" spans="2:23" ht="15.75" thickBot="1">
      <c r="B15" s="8" t="s">
        <v>38</v>
      </c>
      <c r="D15" s="7" t="s">
        <v>40</v>
      </c>
      <c r="W15" s="5"/>
    </row>
    <row r="16" ht="15.75" thickBot="1"/>
    <row r="17" spans="22:24" ht="15.75" customHeight="1" thickBot="1">
      <c r="V17" s="11" t="s">
        <v>44</v>
      </c>
      <c r="W17" s="55" t="s">
        <v>43</v>
      </c>
      <c r="X17" s="56"/>
    </row>
    <row r="18" spans="1:24" ht="15.75" customHeight="1" thickBot="1">
      <c r="A18" s="4" t="s">
        <v>47</v>
      </c>
      <c r="V18" s="13"/>
      <c r="W18" s="9"/>
      <c r="X18" s="10"/>
    </row>
    <row r="19" spans="1:26" ht="15.75" thickBot="1">
      <c r="A19" s="2" t="s">
        <v>11</v>
      </c>
      <c r="B19" s="20" t="s">
        <v>1</v>
      </c>
      <c r="C19" s="22" t="s">
        <v>4</v>
      </c>
      <c r="D19" s="20" t="s">
        <v>5</v>
      </c>
      <c r="E19" s="22" t="s">
        <v>9</v>
      </c>
      <c r="F19" s="20" t="s">
        <v>10</v>
      </c>
      <c r="G19" s="20" t="s">
        <v>49</v>
      </c>
      <c r="H19" s="22" t="s">
        <v>13</v>
      </c>
      <c r="I19" s="20" t="s">
        <v>14</v>
      </c>
      <c r="J19" s="22" t="s">
        <v>15</v>
      </c>
      <c r="K19" s="22" t="s">
        <v>16</v>
      </c>
      <c r="L19" s="20" t="s">
        <v>17</v>
      </c>
      <c r="M19" s="22" t="s">
        <v>18</v>
      </c>
      <c r="N19" s="20" t="s">
        <v>19</v>
      </c>
      <c r="O19" s="22" t="s">
        <v>20</v>
      </c>
      <c r="P19" s="20" t="s">
        <v>49</v>
      </c>
      <c r="Q19" s="20" t="s">
        <v>22</v>
      </c>
      <c r="R19" s="22" t="s">
        <v>23</v>
      </c>
      <c r="S19" s="20" t="s">
        <v>24</v>
      </c>
      <c r="T19" s="23" t="s">
        <v>25</v>
      </c>
      <c r="U19" s="23" t="s">
        <v>26</v>
      </c>
      <c r="V19" s="12"/>
      <c r="W19" s="41" t="s">
        <v>38</v>
      </c>
      <c r="X19" s="27" t="s">
        <v>39</v>
      </c>
      <c r="Y19" s="28" t="s">
        <v>41</v>
      </c>
      <c r="Z19" s="29" t="s">
        <v>42</v>
      </c>
    </row>
    <row r="20" spans="1:26" ht="15.75" thickBot="1">
      <c r="A20" s="3" t="s">
        <v>27</v>
      </c>
      <c r="B20" s="42">
        <v>513</v>
      </c>
      <c r="C20" s="6">
        <v>475</v>
      </c>
      <c r="D20" s="6">
        <v>560</v>
      </c>
      <c r="E20" s="14">
        <v>503</v>
      </c>
      <c r="F20" s="14">
        <v>521</v>
      </c>
      <c r="G20" s="6"/>
      <c r="H20" s="14">
        <v>556</v>
      </c>
      <c r="I20" s="43">
        <v>559</v>
      </c>
      <c r="J20" s="43">
        <v>527</v>
      </c>
      <c r="K20" s="43">
        <v>557</v>
      </c>
      <c r="L20" s="43">
        <v>505</v>
      </c>
      <c r="M20" s="43">
        <v>531</v>
      </c>
      <c r="N20" s="43">
        <v>489</v>
      </c>
      <c r="O20" s="43">
        <v>524</v>
      </c>
      <c r="P20" s="43"/>
      <c r="Q20" s="43">
        <v>568</v>
      </c>
      <c r="R20" s="43">
        <v>544</v>
      </c>
      <c r="S20" s="43">
        <v>557</v>
      </c>
      <c r="T20" s="24">
        <f>SUM(B20:S20)</f>
        <v>8489</v>
      </c>
      <c r="U20" s="36">
        <v>16</v>
      </c>
      <c r="V20" s="44">
        <f aca="true" t="shared" si="5" ref="V20:V33">T20/U20</f>
        <v>530.5625</v>
      </c>
      <c r="W20" s="45">
        <f>(C20+E20+H20+J20+K20+M20+O20+R20)/Y20</f>
        <v>527.125</v>
      </c>
      <c r="X20" s="46">
        <f>(B20+D20+F20+I20+L20+N20+Q20+S20)/Z20</f>
        <v>534</v>
      </c>
      <c r="Y20" s="34">
        <v>8</v>
      </c>
      <c r="Z20" s="35">
        <v>8</v>
      </c>
    </row>
    <row r="21" spans="1:26" ht="15.75" thickBot="1">
      <c r="A21" s="3" t="s">
        <v>28</v>
      </c>
      <c r="B21" s="42">
        <v>520</v>
      </c>
      <c r="C21" s="6">
        <v>512</v>
      </c>
      <c r="D21" s="6">
        <v>500</v>
      </c>
      <c r="E21" s="14">
        <v>537</v>
      </c>
      <c r="F21" s="14">
        <v>539</v>
      </c>
      <c r="G21" s="6"/>
      <c r="H21" s="14">
        <v>498</v>
      </c>
      <c r="I21" s="14">
        <v>511</v>
      </c>
      <c r="J21" s="14">
        <v>516</v>
      </c>
      <c r="K21" s="14"/>
      <c r="L21" s="14">
        <v>532</v>
      </c>
      <c r="M21" s="14"/>
      <c r="N21" s="14"/>
      <c r="O21" s="14"/>
      <c r="P21" s="14"/>
      <c r="Q21" s="14">
        <v>242</v>
      </c>
      <c r="R21" s="14"/>
      <c r="S21" s="14">
        <v>552</v>
      </c>
      <c r="T21" s="24">
        <f aca="true" t="shared" si="6" ref="T21:T33">SUM(B21:S21)</f>
        <v>5459</v>
      </c>
      <c r="U21" s="48">
        <v>10.5</v>
      </c>
      <c r="V21" s="44">
        <f t="shared" si="5"/>
        <v>519.9047619047619</v>
      </c>
      <c r="W21" s="45">
        <f aca="true" t="shared" si="7" ref="W21:W33">(C21+E21+H21+J21+K21+M21+O21+R21)/Y21</f>
        <v>515.75</v>
      </c>
      <c r="X21" s="46">
        <f aca="true" t="shared" si="8" ref="X21:X32">(B21+D21+F21+I21+L21+N21+Q21+S21)/Z21</f>
        <v>522.4615384615385</v>
      </c>
      <c r="Y21" s="34">
        <v>4</v>
      </c>
      <c r="Z21" s="35">
        <v>6.5</v>
      </c>
    </row>
    <row r="22" spans="1:26" ht="15.75" thickBot="1">
      <c r="A22" s="3" t="s">
        <v>29</v>
      </c>
      <c r="B22" s="42">
        <v>524</v>
      </c>
      <c r="C22" s="6">
        <v>506</v>
      </c>
      <c r="D22" s="6">
        <v>504</v>
      </c>
      <c r="E22" s="14">
        <v>502</v>
      </c>
      <c r="F22" s="14">
        <v>501</v>
      </c>
      <c r="G22" s="6"/>
      <c r="H22" s="14">
        <v>556</v>
      </c>
      <c r="I22" s="14">
        <v>523</v>
      </c>
      <c r="J22" s="14">
        <v>534</v>
      </c>
      <c r="K22" s="14">
        <v>528</v>
      </c>
      <c r="L22" s="14">
        <v>530</v>
      </c>
      <c r="M22" s="14">
        <v>526</v>
      </c>
      <c r="N22" s="14">
        <v>543</v>
      </c>
      <c r="O22" s="14">
        <v>227</v>
      </c>
      <c r="P22" s="14"/>
      <c r="Q22" s="14">
        <v>237</v>
      </c>
      <c r="R22" s="14">
        <v>237</v>
      </c>
      <c r="S22" s="14">
        <v>522</v>
      </c>
      <c r="T22" s="24">
        <f t="shared" si="6"/>
        <v>7500</v>
      </c>
      <c r="U22" s="48">
        <v>14.5</v>
      </c>
      <c r="V22" s="44">
        <f t="shared" si="5"/>
        <v>517.2413793103449</v>
      </c>
      <c r="W22" s="45">
        <f t="shared" si="7"/>
        <v>516.5714285714286</v>
      </c>
      <c r="X22" s="46">
        <f>(B22+D22+F22+I22+L22+N22+Q22+S22)/Z22</f>
        <v>517.8666666666667</v>
      </c>
      <c r="Y22" s="34">
        <v>7</v>
      </c>
      <c r="Z22" s="35">
        <v>7.5</v>
      </c>
    </row>
    <row r="23" spans="1:26" ht="15.75" thickBot="1">
      <c r="A23" s="3" t="s">
        <v>35</v>
      </c>
      <c r="B23" s="42">
        <v>547</v>
      </c>
      <c r="C23" s="6">
        <v>643</v>
      </c>
      <c r="D23" s="6"/>
      <c r="E23" s="14">
        <v>570</v>
      </c>
      <c r="F23" s="14">
        <v>560</v>
      </c>
      <c r="G23" s="6"/>
      <c r="H23" s="14"/>
      <c r="I23" s="14"/>
      <c r="J23" s="14">
        <v>545</v>
      </c>
      <c r="K23" s="14">
        <v>558</v>
      </c>
      <c r="L23" s="14"/>
      <c r="M23" s="14">
        <v>543</v>
      </c>
      <c r="N23" s="14"/>
      <c r="O23" s="14"/>
      <c r="P23" s="14"/>
      <c r="Q23" s="14"/>
      <c r="R23" s="14"/>
      <c r="S23" s="14"/>
      <c r="T23" s="24">
        <f t="shared" si="6"/>
        <v>3966</v>
      </c>
      <c r="U23" s="48">
        <v>7</v>
      </c>
      <c r="V23" s="31">
        <f t="shared" si="5"/>
        <v>566.5714285714286</v>
      </c>
      <c r="W23" s="31">
        <f t="shared" si="7"/>
        <v>571.8</v>
      </c>
      <c r="X23" s="33">
        <f t="shared" si="8"/>
        <v>553.5</v>
      </c>
      <c r="Y23" s="34">
        <v>5</v>
      </c>
      <c r="Z23" s="35">
        <v>2</v>
      </c>
    </row>
    <row r="24" spans="1:26" ht="15.75" thickBot="1">
      <c r="A24" s="3" t="s">
        <v>30</v>
      </c>
      <c r="B24" s="14">
        <v>515</v>
      </c>
      <c r="C24" s="43">
        <v>252</v>
      </c>
      <c r="D24" s="14"/>
      <c r="E24" s="14"/>
      <c r="F24" s="14">
        <v>567</v>
      </c>
      <c r="G24" s="43"/>
      <c r="H24" s="14">
        <v>527</v>
      </c>
      <c r="I24" s="14">
        <v>469</v>
      </c>
      <c r="J24" s="14"/>
      <c r="K24" s="14">
        <v>538</v>
      </c>
      <c r="L24" s="14">
        <v>490</v>
      </c>
      <c r="M24" s="14">
        <v>551</v>
      </c>
      <c r="N24" s="14">
        <v>554</v>
      </c>
      <c r="O24" s="14">
        <v>503</v>
      </c>
      <c r="P24" s="14"/>
      <c r="Q24" s="14">
        <v>529</v>
      </c>
      <c r="R24" s="14">
        <v>509</v>
      </c>
      <c r="S24" s="14">
        <v>559</v>
      </c>
      <c r="T24" s="24">
        <f t="shared" si="6"/>
        <v>6563</v>
      </c>
      <c r="U24" s="49">
        <v>12.5</v>
      </c>
      <c r="V24" s="44">
        <f t="shared" si="5"/>
        <v>525.04</v>
      </c>
      <c r="W24" s="45">
        <f t="shared" si="7"/>
        <v>523.6363636363636</v>
      </c>
      <c r="X24" s="46">
        <f t="shared" si="8"/>
        <v>526.1428571428571</v>
      </c>
      <c r="Y24" s="34">
        <v>5.5</v>
      </c>
      <c r="Z24" s="35">
        <v>7</v>
      </c>
    </row>
    <row r="25" spans="1:26" ht="15.75" thickBot="1">
      <c r="A25" s="3" t="s">
        <v>37</v>
      </c>
      <c r="B25" s="42"/>
      <c r="C25" s="6">
        <v>229</v>
      </c>
      <c r="D25" s="6">
        <v>202</v>
      </c>
      <c r="E25" s="14"/>
      <c r="F25" s="14">
        <v>527</v>
      </c>
      <c r="G25" s="6"/>
      <c r="H25" s="14"/>
      <c r="I25" s="14">
        <v>484</v>
      </c>
      <c r="J25" s="14"/>
      <c r="K25" s="14"/>
      <c r="L25" s="14">
        <v>513</v>
      </c>
      <c r="M25" s="14">
        <v>512</v>
      </c>
      <c r="N25" s="14"/>
      <c r="O25" s="14">
        <v>489</v>
      </c>
      <c r="P25" s="14"/>
      <c r="Q25" s="14">
        <v>537</v>
      </c>
      <c r="R25" s="14"/>
      <c r="S25" s="14"/>
      <c r="T25" s="24">
        <f t="shared" si="6"/>
        <v>3493</v>
      </c>
      <c r="U25" s="49">
        <v>7</v>
      </c>
      <c r="V25" s="44">
        <f t="shared" si="5"/>
        <v>499</v>
      </c>
      <c r="W25" s="45">
        <f t="shared" si="7"/>
        <v>492</v>
      </c>
      <c r="X25" s="46">
        <f t="shared" si="8"/>
        <v>502.8888888888889</v>
      </c>
      <c r="Y25" s="34">
        <v>2.5</v>
      </c>
      <c r="Z25" s="35">
        <v>4.5</v>
      </c>
    </row>
    <row r="26" spans="1:26" ht="15.75" thickBot="1">
      <c r="A26" s="3" t="s">
        <v>33</v>
      </c>
      <c r="B26" s="42"/>
      <c r="C26" s="6"/>
      <c r="D26" s="42">
        <v>528</v>
      </c>
      <c r="E26" s="14">
        <v>535</v>
      </c>
      <c r="F26" s="14"/>
      <c r="G26" s="6"/>
      <c r="H26" s="14"/>
      <c r="I26" s="14"/>
      <c r="J26" s="14">
        <v>490</v>
      </c>
      <c r="K26" s="14">
        <v>473</v>
      </c>
      <c r="L26" s="14">
        <v>531</v>
      </c>
      <c r="M26" s="14"/>
      <c r="N26" s="14">
        <v>497</v>
      </c>
      <c r="O26" s="14">
        <v>556</v>
      </c>
      <c r="P26" s="14"/>
      <c r="Q26" s="14">
        <v>554</v>
      </c>
      <c r="R26" s="14">
        <v>516</v>
      </c>
      <c r="S26" s="14">
        <v>558</v>
      </c>
      <c r="T26" s="24">
        <f t="shared" si="6"/>
        <v>5238</v>
      </c>
      <c r="U26" s="49">
        <v>10</v>
      </c>
      <c r="V26" s="44">
        <f t="shared" si="5"/>
        <v>523.8</v>
      </c>
      <c r="W26" s="45">
        <f t="shared" si="7"/>
        <v>514</v>
      </c>
      <c r="X26" s="46">
        <f t="shared" si="8"/>
        <v>533.6</v>
      </c>
      <c r="Y26" s="34">
        <v>5</v>
      </c>
      <c r="Z26" s="35">
        <v>5</v>
      </c>
    </row>
    <row r="27" spans="1:26" ht="15.75" thickBot="1">
      <c r="A27" s="3" t="s">
        <v>51</v>
      </c>
      <c r="B27" s="42"/>
      <c r="C27" s="6"/>
      <c r="D27" s="42"/>
      <c r="E27" s="14"/>
      <c r="F27" s="14"/>
      <c r="G27" s="6"/>
      <c r="H27" s="14"/>
      <c r="I27" s="14"/>
      <c r="J27" s="14"/>
      <c r="K27" s="14">
        <v>481</v>
      </c>
      <c r="L27" s="14"/>
      <c r="M27" s="14">
        <v>527</v>
      </c>
      <c r="N27" s="14">
        <v>521</v>
      </c>
      <c r="O27" s="14"/>
      <c r="P27" s="14"/>
      <c r="Q27" s="14">
        <v>531</v>
      </c>
      <c r="R27" s="14">
        <v>557</v>
      </c>
      <c r="S27" s="14"/>
      <c r="T27" s="24">
        <f t="shared" si="6"/>
        <v>2617</v>
      </c>
      <c r="U27" s="49">
        <v>5</v>
      </c>
      <c r="V27" s="44">
        <f t="shared" si="5"/>
        <v>523.4</v>
      </c>
      <c r="W27" s="45">
        <f t="shared" si="7"/>
        <v>521.6666666666666</v>
      </c>
      <c r="X27" s="46">
        <f t="shared" si="8"/>
        <v>526</v>
      </c>
      <c r="Y27" s="34">
        <v>3</v>
      </c>
      <c r="Z27" s="35">
        <v>2</v>
      </c>
    </row>
    <row r="28" spans="1:26" ht="15.75" thickBot="1">
      <c r="A28" s="3" t="s">
        <v>32</v>
      </c>
      <c r="B28" s="42">
        <v>528</v>
      </c>
      <c r="C28" s="6">
        <v>541</v>
      </c>
      <c r="D28" s="6">
        <v>525</v>
      </c>
      <c r="E28" s="14">
        <v>518</v>
      </c>
      <c r="F28" s="14"/>
      <c r="G28" s="6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>
        <v>528</v>
      </c>
      <c r="S28" s="14">
        <v>534</v>
      </c>
      <c r="T28" s="24">
        <f t="shared" si="6"/>
        <v>3174</v>
      </c>
      <c r="U28" s="48">
        <v>6</v>
      </c>
      <c r="V28" s="44">
        <f t="shared" si="5"/>
        <v>529</v>
      </c>
      <c r="W28" s="45">
        <f t="shared" si="7"/>
        <v>529</v>
      </c>
      <c r="X28" s="46">
        <f t="shared" si="8"/>
        <v>529</v>
      </c>
      <c r="Y28" s="34">
        <v>3</v>
      </c>
      <c r="Z28" s="35">
        <v>3</v>
      </c>
    </row>
    <row r="29" spans="1:26" ht="15.75" thickBot="1">
      <c r="A29" s="3" t="s">
        <v>50</v>
      </c>
      <c r="B29" s="42"/>
      <c r="C29" s="6"/>
      <c r="D29" s="6"/>
      <c r="E29" s="14"/>
      <c r="F29" s="14"/>
      <c r="G29" s="6"/>
      <c r="H29" s="14"/>
      <c r="I29" s="14">
        <v>528</v>
      </c>
      <c r="J29" s="14"/>
      <c r="K29" s="14"/>
      <c r="L29" s="14"/>
      <c r="M29" s="14"/>
      <c r="N29" s="14">
        <v>499</v>
      </c>
      <c r="O29" s="14">
        <v>251</v>
      </c>
      <c r="P29" s="14"/>
      <c r="Q29" s="14"/>
      <c r="R29" s="14"/>
      <c r="S29" s="14"/>
      <c r="T29" s="24">
        <f t="shared" si="6"/>
        <v>1278</v>
      </c>
      <c r="U29" s="49">
        <v>2.5</v>
      </c>
      <c r="V29" s="44">
        <f t="shared" si="5"/>
        <v>511.2</v>
      </c>
      <c r="W29" s="45">
        <f t="shared" si="7"/>
        <v>502</v>
      </c>
      <c r="X29" s="46">
        <f t="shared" si="8"/>
        <v>513.5</v>
      </c>
      <c r="Y29" s="34">
        <v>0.5</v>
      </c>
      <c r="Z29" s="35">
        <v>2</v>
      </c>
    </row>
    <row r="30" spans="1:26" ht="15.75" thickBot="1">
      <c r="A30" s="3" t="s">
        <v>6</v>
      </c>
      <c r="B30" s="42"/>
      <c r="C30" s="6"/>
      <c r="D30" s="6"/>
      <c r="E30" s="14"/>
      <c r="F30" s="14"/>
      <c r="G30" s="6"/>
      <c r="H30" s="14">
        <v>551</v>
      </c>
      <c r="I30" s="14"/>
      <c r="J30" s="14">
        <v>559</v>
      </c>
      <c r="K30" s="14"/>
      <c r="L30" s="14"/>
      <c r="M30" s="14"/>
      <c r="N30" s="14"/>
      <c r="O30" s="14"/>
      <c r="P30" s="14"/>
      <c r="Q30" s="14"/>
      <c r="R30" s="14"/>
      <c r="S30" s="14"/>
      <c r="T30" s="24">
        <f t="shared" si="6"/>
        <v>1110</v>
      </c>
      <c r="U30" s="48">
        <v>2</v>
      </c>
      <c r="V30" s="44">
        <f t="shared" si="5"/>
        <v>555</v>
      </c>
      <c r="W30" s="45">
        <f t="shared" si="7"/>
        <v>555</v>
      </c>
      <c r="X30" s="46"/>
      <c r="Y30" s="34">
        <v>2</v>
      </c>
      <c r="Z30" s="35">
        <v>0</v>
      </c>
    </row>
    <row r="31" spans="1:26" ht="15.75" thickBot="1">
      <c r="A31" s="3" t="s">
        <v>7</v>
      </c>
      <c r="B31" s="42"/>
      <c r="C31" s="6"/>
      <c r="D31" s="6"/>
      <c r="E31" s="14"/>
      <c r="F31" s="14"/>
      <c r="G31" s="6"/>
      <c r="H31" s="14"/>
      <c r="I31" s="14"/>
      <c r="J31" s="14"/>
      <c r="K31" s="14"/>
      <c r="L31" s="14"/>
      <c r="M31" s="14"/>
      <c r="N31" s="14"/>
      <c r="O31" s="14">
        <v>570</v>
      </c>
      <c r="P31" s="14"/>
      <c r="Q31" s="14"/>
      <c r="R31" s="14">
        <v>245</v>
      </c>
      <c r="S31" s="14"/>
      <c r="T31" s="24">
        <f t="shared" si="6"/>
        <v>815</v>
      </c>
      <c r="U31" s="47">
        <v>1.5</v>
      </c>
      <c r="V31" s="44">
        <f t="shared" si="5"/>
        <v>543.3333333333334</v>
      </c>
      <c r="W31" s="45">
        <f t="shared" si="7"/>
        <v>543.3333333333334</v>
      </c>
      <c r="X31" s="46"/>
      <c r="Y31" s="34">
        <v>1.5</v>
      </c>
      <c r="Z31" s="35">
        <v>0</v>
      </c>
    </row>
    <row r="32" spans="1:26" ht="15.75" thickBot="1">
      <c r="A32" s="3" t="s">
        <v>48</v>
      </c>
      <c r="B32" s="42"/>
      <c r="C32" s="6"/>
      <c r="D32" s="6">
        <v>266</v>
      </c>
      <c r="E32" s="14"/>
      <c r="F32" s="14"/>
      <c r="G32" s="6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4">
        <f t="shared" si="6"/>
        <v>266</v>
      </c>
      <c r="U32" s="49">
        <v>0.5</v>
      </c>
      <c r="V32" s="44">
        <f t="shared" si="5"/>
        <v>532</v>
      </c>
      <c r="W32" s="45"/>
      <c r="X32" s="46">
        <f t="shared" si="8"/>
        <v>532</v>
      </c>
      <c r="Y32" s="34">
        <v>0</v>
      </c>
      <c r="Z32" s="35">
        <v>0.5</v>
      </c>
    </row>
    <row r="33" spans="1:26" ht="15.75" thickBot="1">
      <c r="A33" s="3" t="s">
        <v>36</v>
      </c>
      <c r="B33" s="42"/>
      <c r="C33" s="6"/>
      <c r="D33" s="6"/>
      <c r="E33" s="14"/>
      <c r="F33" s="14"/>
      <c r="G33" s="6"/>
      <c r="H33" s="14">
        <v>483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4">
        <f t="shared" si="6"/>
        <v>483</v>
      </c>
      <c r="U33" s="49">
        <v>1</v>
      </c>
      <c r="V33" s="44">
        <f t="shared" si="5"/>
        <v>483</v>
      </c>
      <c r="W33" s="45">
        <f t="shared" si="7"/>
        <v>483</v>
      </c>
      <c r="X33" s="46"/>
      <c r="Y33" s="34">
        <v>1</v>
      </c>
      <c r="Z33" s="35">
        <v>0</v>
      </c>
    </row>
    <row r="34" spans="1:26" ht="15.75" thickBot="1">
      <c r="A34" s="2" t="s">
        <v>8</v>
      </c>
      <c r="B34" s="50">
        <f aca="true" t="shared" si="9" ref="B34:U34">SUM(B20:B33)</f>
        <v>3147</v>
      </c>
      <c r="C34" s="16">
        <f t="shared" si="9"/>
        <v>3158</v>
      </c>
      <c r="D34" s="51">
        <f t="shared" si="9"/>
        <v>3085</v>
      </c>
      <c r="E34" s="16">
        <f t="shared" si="9"/>
        <v>3165</v>
      </c>
      <c r="F34" s="17">
        <f t="shared" si="9"/>
        <v>3215</v>
      </c>
      <c r="G34" s="18">
        <f t="shared" si="9"/>
        <v>0</v>
      </c>
      <c r="H34" s="16">
        <f t="shared" si="9"/>
        <v>3171</v>
      </c>
      <c r="I34" s="54">
        <f t="shared" si="9"/>
        <v>3074</v>
      </c>
      <c r="J34" s="16">
        <f t="shared" si="9"/>
        <v>3171</v>
      </c>
      <c r="K34" s="16">
        <f t="shared" si="9"/>
        <v>3135</v>
      </c>
      <c r="L34" s="16">
        <f t="shared" si="9"/>
        <v>3101</v>
      </c>
      <c r="M34" s="16">
        <f t="shared" si="9"/>
        <v>3190</v>
      </c>
      <c r="N34" s="16">
        <f t="shared" si="9"/>
        <v>3103</v>
      </c>
      <c r="O34" s="16">
        <f t="shared" si="9"/>
        <v>3120</v>
      </c>
      <c r="P34" s="16">
        <f t="shared" si="9"/>
        <v>0</v>
      </c>
      <c r="Q34" s="16">
        <f t="shared" si="9"/>
        <v>3198</v>
      </c>
      <c r="R34" s="16">
        <f t="shared" si="9"/>
        <v>3136</v>
      </c>
      <c r="S34" s="52">
        <f t="shared" si="9"/>
        <v>3282</v>
      </c>
      <c r="T34" s="23">
        <f>SUM(T20:T33)</f>
        <v>50451</v>
      </c>
      <c r="U34" s="23">
        <f t="shared" si="9"/>
        <v>96</v>
      </c>
      <c r="V34" s="31">
        <f>T34/U20</f>
        <v>3153.1875</v>
      </c>
      <c r="W34" s="40"/>
      <c r="X34" s="53"/>
      <c r="Y34" s="34">
        <f>SUM(Y20:Y33)</f>
        <v>48</v>
      </c>
      <c r="Z34" s="35">
        <f>SUM(Z20:Z33)</f>
        <v>48</v>
      </c>
    </row>
    <row r="35" ht="15.75" thickBot="1"/>
    <row r="36" spans="2:4" ht="15.75" thickBot="1">
      <c r="B36" s="8" t="s">
        <v>38</v>
      </c>
      <c r="D36" s="7" t="s">
        <v>40</v>
      </c>
    </row>
  </sheetData>
  <sheetProtection/>
  <mergeCells count="3">
    <mergeCell ref="W17:X17"/>
    <mergeCell ref="W1:X1"/>
    <mergeCell ref="V1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 Mohorič</dc:creator>
  <cp:keywords/>
  <dc:description/>
  <cp:lastModifiedBy>Jaka Mohorič</cp:lastModifiedBy>
  <dcterms:created xsi:type="dcterms:W3CDTF">2012-04-04T10:48:13Z</dcterms:created>
  <dcterms:modified xsi:type="dcterms:W3CDTF">2016-03-23T14:03:25Z</dcterms:modified>
  <cp:category/>
  <cp:version/>
  <cp:contentType/>
  <cp:contentStatus/>
</cp:coreProperties>
</file>